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29.02\2. МПА изменение в бюджет\МПА для направления в Думу\"/>
    </mc:Choice>
  </mc:AlternateContent>
  <bookViews>
    <workbookView xWindow="-120" yWindow="-120" windowWidth="29040" windowHeight="15840"/>
  </bookViews>
  <sheets>
    <sheet name=" Прил 2 2024" sheetId="3" r:id="rId1"/>
  </sheets>
  <definedNames>
    <definedName name="_xlnm.Print_Area" localSheetId="0">' Прил 2 2024'!$A$1:$E$102</definedName>
  </definedNames>
  <calcPr calcId="152511"/>
</workbook>
</file>

<file path=xl/calcChain.xml><?xml version="1.0" encoding="utf-8"?>
<calcChain xmlns="http://schemas.openxmlformats.org/spreadsheetml/2006/main">
  <c r="C60" i="3" l="1"/>
  <c r="C50" i="3" l="1"/>
  <c r="D21" i="3" l="1"/>
  <c r="E21" i="3"/>
  <c r="C21" i="3"/>
  <c r="D60" i="3" l="1"/>
  <c r="D50" i="3" s="1"/>
  <c r="E60" i="3"/>
  <c r="E50" i="3" s="1"/>
  <c r="D75" i="3"/>
  <c r="D74" i="3" s="1"/>
  <c r="E75" i="3"/>
  <c r="E74" i="3" s="1"/>
  <c r="D98" i="3"/>
  <c r="E98" i="3"/>
  <c r="C98" i="3"/>
  <c r="E49" i="3" l="1"/>
  <c r="E48" i="3" s="1"/>
  <c r="D49" i="3"/>
  <c r="D48" i="3" s="1"/>
  <c r="D34" i="3" l="1"/>
  <c r="E34" i="3"/>
  <c r="C34" i="3"/>
  <c r="D25" i="3" l="1"/>
  <c r="E25" i="3"/>
  <c r="C25" i="3"/>
  <c r="D32" i="3" l="1"/>
  <c r="E32" i="3"/>
  <c r="C32" i="3"/>
  <c r="C75" i="3" l="1"/>
  <c r="C74" i="3" s="1"/>
  <c r="C49" i="3" s="1"/>
  <c r="E43" i="3" l="1"/>
  <c r="D43" i="3"/>
  <c r="E39" i="3"/>
  <c r="D39" i="3"/>
  <c r="E29" i="3"/>
  <c r="D29" i="3"/>
  <c r="E23" i="3"/>
  <c r="E20" i="3" s="1"/>
  <c r="D23" i="3"/>
  <c r="D20" i="3" l="1"/>
  <c r="D101" i="3"/>
  <c r="C48" i="3"/>
  <c r="C43" i="3"/>
  <c r="C39" i="3"/>
  <c r="C29" i="3"/>
  <c r="C23" i="3"/>
  <c r="C20" i="3" s="1"/>
  <c r="C101" i="3" l="1"/>
  <c r="E101" i="3"/>
</calcChain>
</file>

<file path=xl/sharedStrings.xml><?xml version="1.0" encoding="utf-8"?>
<sst xmlns="http://schemas.openxmlformats.org/spreadsheetml/2006/main" count="149" uniqueCount="145">
  <si>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</si>
  <si>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</si>
  <si>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</si>
  <si>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</si>
  <si>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</si>
  <si>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</si>
  <si>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</si>
  <si>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</si>
  <si>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</si>
  <si>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</si>
  <si>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</si>
  <si>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</si>
  <si>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</si>
  <si>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</si>
  <si>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</si>
  <si>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</si>
  <si>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</si>
  <si>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</si>
  <si>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</si>
  <si>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</si>
  <si>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</si>
  <si>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</si>
  <si>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</si>
  <si>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</si>
  <si>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</si>
  <si>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</si>
  <si>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</si>
  <si>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</si>
  <si>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</si>
  <si>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</si>
  <si>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</si>
  <si>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</si>
  <si>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</si>
  <si>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</si>
  <si>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</si>
  <si>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</si>
  <si>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</si>
  <si>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</si>
  <si>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</si>
  <si>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</si>
  <si>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</si>
  <si>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</si>
  <si>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</si>
  <si>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</si>
  <si>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</si>
  <si>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</si>
  <si>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</si>
  <si>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</si>
  <si>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</si>
  <si>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</si>
  <si>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</si>
  <si>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</si>
  <si>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</si>
  <si>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</si>
  <si>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</si>
  <si>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</si>
  <si>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</si>
  <si>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</si>
  <si>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</si>
  <si>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</si>
  <si>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</si>
  <si>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</si>
  <si>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</si>
  <si>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</si>
  <si>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</si>
  <si>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</si>
  <si>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</si>
  <si>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</si>
  <si>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</si>
  <si>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</si>
  <si>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</si>
  <si>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</si>
  <si>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</si>
  <si>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</si>
  <si>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</si>
  <si>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</si>
  <si>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</si>
  <si>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</si>
  <si>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</si>
  <si>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</si>
  <si>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</si>
  <si>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</si>
  <si>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</si>
  <si>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</si>
  <si>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</si>
  <si>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</si>
  <si>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</si>
  <si>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</si>
  <si>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</si>
  <si>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</si>
  <si>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</si>
  <si>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</si>
  <si>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</si>
  <si>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</si>
  <si>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</si>
  <si>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</si>
  <si>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</si>
  <si>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</si>
  <si>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</si>
  <si>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</si>
  <si>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</si>
  <si>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</si>
  <si>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</si>
  <si>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</si>
  <si>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</si>
  <si>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</si>
  <si>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</si>
  <si>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</si>
  <si>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</si>
  <si>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</si>
  <si>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</si>
  <si>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</si>
  <si>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</si>
  <si>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</si>
  <si>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</si>
  <si>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</si>
  <si>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</si>
  <si>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</si>
  <si>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</si>
  <si>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доходов бюджета Пограничного муниципального округа на 2024 год </t>
  </si>
  <si>
    <t>2026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</si>
  <si>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</si>
  <si>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</si>
  <si>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2 02 27576 14 0000 150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</si>
  <si>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</si>
  <si>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</si>
  <si>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</si>
  <si>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Субсидии на организацию транспортного обслуживания населения в границах муниципального образования</t>
  </si>
  <si>
    <t>Субсидии на мероприятия по инвентаризации кладбищ, а также мест захоронений на кладбищах</t>
  </si>
  <si>
    <t xml:space="preserve"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</si>
  <si>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</si>
  <si>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</si>
  <si>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</si>
  <si>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 xml:space="preserve">                                                                   Приложение  2</t>
  </si>
  <si>
    <t xml:space="preserve">                                   и  плановый период  2025 и 2026 годов</t>
  </si>
  <si>
    <t xml:space="preserve">  к муниципальному  правовому акту </t>
  </si>
  <si>
    <t>Субсидии на реализацию проектов инициативного бюджетирования по направлению "Твой проект"</t>
  </si>
  <si>
    <t>Субсидии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</si>
  <si>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Субсидии на реализацию проектов инициативного бюджетирования по направлению "Молодежный бюджет"</t>
  </si>
  <si>
    <t>Субсидии на закупку и монтаж оборудования для создания "умных" спортивных площадок</t>
  </si>
  <si>
    <t>2 02 25753 14 0000 150</t>
  </si>
  <si>
    <t>2 02 20077 14 0000 150</t>
  </si>
  <si>
    <t>от 01.12.2023 № 202-МПА</t>
  </si>
  <si>
    <t>Субсидии на 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</si>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</sst>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/>
    <xf numFmtId="0" fontId="5" fillId="2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5" fillId="2" borderId="2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4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9"/>
  <sheetViews>
    <sheetView tabSelected="1" zoomScale="90" zoomScaleNormal="90" workbookViewId="0">
      <selection activeCell="I5" sqref="I5"/>
    </sheetView>
  </sheetViews>
  <sheetFormatPr defaultColWidth="9.140625" defaultRowHeight="15.75" x14ac:dyDescent="0.25"/>
  <cols>
    <col min="1" max="1" width="26.85546875" style="1" customWidth="1"/>
    <col min="2" max="2" width="45.42578125" style="1" customWidth="1"/>
    <col min="3" max="3" width="19" style="1" customWidth="1"/>
    <col min="4" max="4" width="18.7109375" style="1" customWidth="1"/>
    <col min="5" max="5" width="18.140625" style="1" customWidth="1"/>
    <col min="6" max="6" width="5.140625" style="1" customWidth="1"/>
    <col min="7" max="16384" width="9.140625" style="1"/>
  </cols>
  <sheetData>
    <row r="3" spans="2:6" x14ac:dyDescent="0.25">
      <c r="B3" s="76" t="s">
        <v>133</v>
      </c>
      <c r="C3" s="76"/>
      <c r="D3" s="76"/>
      <c r="E3" s="76"/>
      <c r="F3" s="50"/>
    </row>
    <row r="4" spans="2:6" x14ac:dyDescent="0.25">
      <c r="B4" s="76" t="s">
        <v>135</v>
      </c>
      <c r="C4" s="76"/>
      <c r="D4" s="76"/>
      <c r="E4" s="76"/>
      <c r="F4" s="50"/>
    </row>
    <row r="5" spans="2:6" x14ac:dyDescent="0.25">
      <c r="B5" s="76" t="s">
        <v>25</v>
      </c>
      <c r="C5" s="76"/>
      <c r="D5" s="76"/>
      <c r="E5" s="76"/>
      <c r="F5" s="50"/>
    </row>
    <row r="6" spans="2:6" x14ac:dyDescent="0.25">
      <c r="B6" s="77" t="s">
        <v>144</v>
      </c>
      <c r="C6" s="77"/>
      <c r="D6" s="77"/>
      <c r="E6" s="77"/>
      <c r="F6" s="2"/>
    </row>
    <row r="7" spans="2:6" x14ac:dyDescent="0.25">
      <c r="B7" s="2"/>
      <c r="C7" s="2"/>
      <c r="D7" s="2"/>
      <c r="E7" s="2"/>
      <c r="F7" s="2"/>
    </row>
    <row r="8" spans="2:6" x14ac:dyDescent="0.25">
      <c r="B8" s="2"/>
      <c r="C8" s="2"/>
      <c r="D8" s="2"/>
      <c r="E8" s="2"/>
      <c r="F8" s="2"/>
    </row>
    <row r="9" spans="2:6" x14ac:dyDescent="0.25">
      <c r="B9" s="76" t="s">
        <v>133</v>
      </c>
      <c r="C9" s="76"/>
      <c r="D9" s="76"/>
      <c r="E9" s="76"/>
      <c r="F9" s="50"/>
    </row>
    <row r="10" spans="2:6" x14ac:dyDescent="0.25">
      <c r="B10" s="76" t="s">
        <v>135</v>
      </c>
      <c r="C10" s="76"/>
      <c r="D10" s="76"/>
      <c r="E10" s="76"/>
      <c r="F10" s="50"/>
    </row>
    <row r="11" spans="2:6" x14ac:dyDescent="0.25">
      <c r="B11" s="76" t="s">
        <v>25</v>
      </c>
      <c r="C11" s="76"/>
      <c r="D11" s="76"/>
      <c r="E11" s="76"/>
      <c r="F11" s="50"/>
    </row>
    <row r="12" spans="2:6" x14ac:dyDescent="0.25">
      <c r="B12" s="76" t="s">
        <v>142</v>
      </c>
      <c r="C12" s="76"/>
      <c r="D12" s="76"/>
      <c r="E12" s="76"/>
      <c r="F12" s="2"/>
    </row>
    <row r="13" spans="2:6" x14ac:dyDescent="0.25">
      <c r="B13" s="74" t="s">
        <v>0</v>
      </c>
      <c r="C13" s="74"/>
      <c r="D13" s="74"/>
    </row>
    <row r="14" spans="2:6" x14ac:dyDescent="0.25">
      <c r="B14" s="74" t="s">
        <v>119</v>
      </c>
      <c r="C14" s="74"/>
      <c r="D14" s="74"/>
      <c r="E14" s="74"/>
      <c r="F14" s="5"/>
    </row>
    <row r="15" spans="2:6" x14ac:dyDescent="0.25">
      <c r="B15" s="75" t="s">
        <v>134</v>
      </c>
      <c r="C15" s="75"/>
      <c r="D15" s="75"/>
      <c r="E15" s="75"/>
      <c r="F15" s="51"/>
    </row>
    <row r="16" spans="2:6" x14ac:dyDescent="0.25">
      <c r="B16" s="62"/>
      <c r="C16" s="62"/>
      <c r="D16" s="62"/>
    </row>
    <row r="17" spans="1:9" ht="49.5" customHeight="1" x14ac:dyDescent="0.25">
      <c r="A17" s="59" t="s">
        <v>85</v>
      </c>
      <c r="B17" s="61" t="s">
        <v>1</v>
      </c>
      <c r="C17" s="63" t="s">
        <v>2</v>
      </c>
      <c r="D17" s="64"/>
      <c r="E17" s="65"/>
      <c r="F17" s="5"/>
    </row>
    <row r="18" spans="1:9" ht="49.5" customHeight="1" x14ac:dyDescent="0.25">
      <c r="A18" s="60"/>
      <c r="B18" s="61"/>
      <c r="C18" s="3">
        <v>2024</v>
      </c>
      <c r="D18" s="3">
        <v>2025</v>
      </c>
      <c r="E18" s="4" t="s">
        <v>120</v>
      </c>
      <c r="F18" s="52"/>
    </row>
    <row r="19" spans="1:9" x14ac:dyDescent="0.25">
      <c r="A19" s="5">
        <v>1</v>
      </c>
      <c r="B19" s="6">
        <v>2</v>
      </c>
      <c r="C19" s="7">
        <v>4</v>
      </c>
      <c r="D19" s="7">
        <v>4</v>
      </c>
      <c r="E19" s="6">
        <v>5</v>
      </c>
      <c r="F19" s="5"/>
    </row>
    <row r="20" spans="1:9" ht="33.75" customHeight="1" x14ac:dyDescent="0.25">
      <c r="A20" s="8" t="s">
        <v>47</v>
      </c>
      <c r="B20" s="10" t="s">
        <v>3</v>
      </c>
      <c r="C20" s="35">
        <f>C21+C23+C25+C29+C32+C34+C39+C43+C46</f>
        <v>441949765</v>
      </c>
      <c r="D20" s="35">
        <f t="shared" ref="D20:E20" si="0">D21+D23+D25+D29+D32+D34+D39+D43+D46</f>
        <v>425202544</v>
      </c>
      <c r="E20" s="35">
        <f t="shared" si="0"/>
        <v>419351852</v>
      </c>
      <c r="F20" s="53"/>
      <c r="G20" s="47"/>
      <c r="H20" s="47"/>
      <c r="I20" s="47"/>
    </row>
    <row r="21" spans="1:9" ht="24.75" customHeight="1" x14ac:dyDescent="0.25">
      <c r="A21" s="11" t="s">
        <v>48</v>
      </c>
      <c r="B21" s="11" t="s">
        <v>4</v>
      </c>
      <c r="C21" s="37">
        <f>C22</f>
        <v>395998180</v>
      </c>
      <c r="D21" s="37">
        <f t="shared" ref="D21:E21" si="1">D22</f>
        <v>379671415</v>
      </c>
      <c r="E21" s="36">
        <f t="shared" si="1"/>
        <v>373534394</v>
      </c>
      <c r="F21" s="53"/>
      <c r="G21" s="47"/>
      <c r="H21" s="47"/>
      <c r="I21" s="47"/>
    </row>
    <row r="22" spans="1:9" ht="27" customHeight="1" x14ac:dyDescent="0.25">
      <c r="A22" s="12" t="s">
        <v>49</v>
      </c>
      <c r="B22" s="12" t="s">
        <v>5</v>
      </c>
      <c r="C22" s="38">
        <v>395998180</v>
      </c>
      <c r="D22" s="38">
        <v>379671415</v>
      </c>
      <c r="E22" s="39">
        <v>373534394</v>
      </c>
      <c r="F22" s="21"/>
      <c r="G22" s="47"/>
      <c r="H22" s="47"/>
      <c r="I22" s="47"/>
    </row>
    <row r="23" spans="1:9" ht="69" customHeight="1" x14ac:dyDescent="0.25">
      <c r="A23" s="11" t="s">
        <v>50</v>
      </c>
      <c r="B23" s="25" t="s">
        <v>17</v>
      </c>
      <c r="C23" s="40">
        <f>C24</f>
        <v>10963230</v>
      </c>
      <c r="D23" s="40">
        <f>D24</f>
        <v>10963230</v>
      </c>
      <c r="E23" s="41">
        <f>E24</f>
        <v>10963230</v>
      </c>
      <c r="F23" s="54"/>
      <c r="G23" s="47"/>
      <c r="H23" s="47"/>
      <c r="I23" s="47"/>
    </row>
    <row r="24" spans="1:9" ht="54" customHeight="1" x14ac:dyDescent="0.25">
      <c r="A24" s="12" t="s">
        <v>51</v>
      </c>
      <c r="B24" s="13" t="s">
        <v>18</v>
      </c>
      <c r="C24" s="38">
        <v>10963230</v>
      </c>
      <c r="D24" s="38">
        <v>10963230</v>
      </c>
      <c r="E24" s="39">
        <v>10963230</v>
      </c>
      <c r="F24" s="21"/>
      <c r="G24" s="47"/>
      <c r="H24" s="47"/>
      <c r="I24" s="47"/>
    </row>
    <row r="25" spans="1:9" ht="35.25" customHeight="1" x14ac:dyDescent="0.25">
      <c r="A25" s="10" t="s">
        <v>52</v>
      </c>
      <c r="B25" s="10" t="s">
        <v>6</v>
      </c>
      <c r="C25" s="40">
        <f>C27+C28+C26</f>
        <v>6460000</v>
      </c>
      <c r="D25" s="40">
        <f t="shared" ref="D25:E25" si="2">D27+D28+D26</f>
        <v>6647000</v>
      </c>
      <c r="E25" s="41">
        <f t="shared" si="2"/>
        <v>6838000</v>
      </c>
      <c r="F25" s="54"/>
      <c r="G25" s="47"/>
      <c r="H25" s="47"/>
      <c r="I25" s="47"/>
    </row>
    <row r="26" spans="1:9" ht="55.5" customHeight="1" x14ac:dyDescent="0.25">
      <c r="A26" s="12" t="s">
        <v>53</v>
      </c>
      <c r="B26" s="12" t="s">
        <v>26</v>
      </c>
      <c r="C26" s="38">
        <v>855000</v>
      </c>
      <c r="D26" s="38">
        <v>889000</v>
      </c>
      <c r="E26" s="39">
        <v>924000</v>
      </c>
      <c r="F26" s="21"/>
      <c r="G26" s="49"/>
      <c r="H26" s="49"/>
      <c r="I26" s="49"/>
    </row>
    <row r="27" spans="1:9" ht="31.5" customHeight="1" x14ac:dyDescent="0.25">
      <c r="A27" s="9" t="s">
        <v>54</v>
      </c>
      <c r="B27" s="9" t="s">
        <v>7</v>
      </c>
      <c r="C27" s="38">
        <v>1500000</v>
      </c>
      <c r="D27" s="38">
        <v>1538000</v>
      </c>
      <c r="E27" s="39">
        <v>1576000</v>
      </c>
      <c r="F27" s="21"/>
      <c r="G27" s="48"/>
      <c r="H27" s="48"/>
      <c r="I27" s="47"/>
    </row>
    <row r="28" spans="1:9" ht="54.75" customHeight="1" x14ac:dyDescent="0.25">
      <c r="A28" s="9" t="s">
        <v>55</v>
      </c>
      <c r="B28" s="9" t="s">
        <v>27</v>
      </c>
      <c r="C28" s="38">
        <v>4105000</v>
      </c>
      <c r="D28" s="38">
        <v>4220000</v>
      </c>
      <c r="E28" s="39">
        <v>4338000</v>
      </c>
      <c r="F28" s="21"/>
      <c r="G28" s="47"/>
      <c r="H28" s="47"/>
      <c r="I28" s="47"/>
    </row>
    <row r="29" spans="1:9" ht="22.5" customHeight="1" x14ac:dyDescent="0.25">
      <c r="A29" s="10" t="s">
        <v>56</v>
      </c>
      <c r="B29" s="10" t="s">
        <v>23</v>
      </c>
      <c r="C29" s="35">
        <f>C30+C31</f>
        <v>10383000</v>
      </c>
      <c r="D29" s="35">
        <f>D30+D31</f>
        <v>10383000</v>
      </c>
      <c r="E29" s="36">
        <f>E30+E31</f>
        <v>10383000</v>
      </c>
      <c r="F29" s="53"/>
      <c r="G29" s="47"/>
      <c r="H29" s="47"/>
      <c r="I29" s="47"/>
    </row>
    <row r="30" spans="1:9" ht="33.75" customHeight="1" x14ac:dyDescent="0.25">
      <c r="A30" s="9" t="s">
        <v>57</v>
      </c>
      <c r="B30" s="9" t="s">
        <v>28</v>
      </c>
      <c r="C30" s="38">
        <v>2404000</v>
      </c>
      <c r="D30" s="38">
        <v>2404000</v>
      </c>
      <c r="E30" s="39">
        <v>2404000</v>
      </c>
      <c r="F30" s="21"/>
      <c r="G30" s="48"/>
      <c r="H30" s="48"/>
      <c r="I30" s="48"/>
    </row>
    <row r="31" spans="1:9" ht="30.75" customHeight="1" x14ac:dyDescent="0.25">
      <c r="A31" s="9" t="s">
        <v>58</v>
      </c>
      <c r="B31" s="9" t="s">
        <v>24</v>
      </c>
      <c r="C31" s="39">
        <v>7979000</v>
      </c>
      <c r="D31" s="39">
        <v>7979000</v>
      </c>
      <c r="E31" s="39">
        <v>7979000</v>
      </c>
      <c r="F31" s="21"/>
      <c r="G31" s="47"/>
      <c r="H31" s="47"/>
      <c r="I31" s="47"/>
    </row>
    <row r="32" spans="1:9" ht="21" customHeight="1" x14ac:dyDescent="0.25">
      <c r="A32" s="10" t="s">
        <v>59</v>
      </c>
      <c r="B32" s="10" t="s">
        <v>8</v>
      </c>
      <c r="C32" s="40">
        <f>C33</f>
        <v>2000000</v>
      </c>
      <c r="D32" s="40">
        <f t="shared" ref="D32:E32" si="3">D33</f>
        <v>2000000</v>
      </c>
      <c r="E32" s="41">
        <f t="shared" si="3"/>
        <v>2000000</v>
      </c>
      <c r="F32" s="54"/>
      <c r="G32" s="47"/>
      <c r="H32" s="47"/>
      <c r="I32" s="47"/>
    </row>
    <row r="33" spans="1:9" ht="54.75" customHeight="1" x14ac:dyDescent="0.25">
      <c r="A33" s="9" t="s">
        <v>60</v>
      </c>
      <c r="B33" s="27" t="s">
        <v>29</v>
      </c>
      <c r="C33" s="39">
        <v>2000000</v>
      </c>
      <c r="D33" s="39">
        <v>2000000</v>
      </c>
      <c r="E33" s="39">
        <v>2000000</v>
      </c>
      <c r="F33" s="21"/>
      <c r="G33" s="47"/>
      <c r="H33" s="47"/>
      <c r="I33" s="47"/>
    </row>
    <row r="34" spans="1:9" ht="87" customHeight="1" x14ac:dyDescent="0.25">
      <c r="A34" s="10" t="s">
        <v>61</v>
      </c>
      <c r="B34" s="10" t="s">
        <v>9</v>
      </c>
      <c r="C34" s="40">
        <f>C35+C36+C37+C38</f>
        <v>11420000</v>
      </c>
      <c r="D34" s="40">
        <f t="shared" ref="D34:E34" si="4">D35+D36+D37+D38</f>
        <v>10720000</v>
      </c>
      <c r="E34" s="41">
        <f t="shared" si="4"/>
        <v>10720000</v>
      </c>
      <c r="F34" s="54"/>
      <c r="G34" s="47"/>
      <c r="H34" s="47"/>
      <c r="I34" s="47"/>
    </row>
    <row r="35" spans="1:9" ht="105.75" customHeight="1" x14ac:dyDescent="0.25">
      <c r="A35" s="9" t="s">
        <v>62</v>
      </c>
      <c r="B35" s="9" t="s">
        <v>30</v>
      </c>
      <c r="C35" s="38">
        <v>7600000</v>
      </c>
      <c r="D35" s="38">
        <v>7500000</v>
      </c>
      <c r="E35" s="39">
        <v>7500000</v>
      </c>
      <c r="F35" s="21"/>
      <c r="G35" s="47"/>
      <c r="H35" s="47"/>
      <c r="I35" s="47"/>
    </row>
    <row r="36" spans="1:9" ht="126.75" customHeight="1" x14ac:dyDescent="0.25">
      <c r="A36" s="9" t="s">
        <v>63</v>
      </c>
      <c r="B36" s="9" t="s">
        <v>31</v>
      </c>
      <c r="C36" s="39">
        <v>1800000</v>
      </c>
      <c r="D36" s="39">
        <v>1800000</v>
      </c>
      <c r="E36" s="39">
        <v>1800000</v>
      </c>
      <c r="F36" s="21"/>
      <c r="G36" s="47"/>
      <c r="H36" s="47"/>
      <c r="I36" s="47"/>
    </row>
    <row r="37" spans="1:9" ht="139.5" customHeight="1" x14ac:dyDescent="0.25">
      <c r="A37" s="9" t="s">
        <v>111</v>
      </c>
      <c r="B37" s="27" t="s">
        <v>112</v>
      </c>
      <c r="C37" s="38">
        <v>120000</v>
      </c>
      <c r="D37" s="38">
        <v>120000</v>
      </c>
      <c r="E37" s="39">
        <v>120000</v>
      </c>
      <c r="F37" s="21"/>
      <c r="G37" s="48"/>
      <c r="H37" s="48"/>
      <c r="I37" s="47"/>
    </row>
    <row r="38" spans="1:9" ht="79.5" customHeight="1" x14ac:dyDescent="0.25">
      <c r="A38" s="9" t="s">
        <v>64</v>
      </c>
      <c r="B38" s="27" t="s">
        <v>32</v>
      </c>
      <c r="C38" s="38">
        <v>1900000</v>
      </c>
      <c r="D38" s="38">
        <v>1300000</v>
      </c>
      <c r="E38" s="39">
        <v>1300000</v>
      </c>
      <c r="F38" s="21"/>
      <c r="G38" s="48"/>
      <c r="H38" s="48"/>
      <c r="I38" s="48"/>
    </row>
    <row r="39" spans="1:9" ht="36.75" customHeight="1" x14ac:dyDescent="0.25">
      <c r="A39" s="10" t="s">
        <v>65</v>
      </c>
      <c r="B39" s="10" t="s">
        <v>10</v>
      </c>
      <c r="C39" s="40">
        <f>C40</f>
        <v>150000</v>
      </c>
      <c r="D39" s="40">
        <f>D40</f>
        <v>150000</v>
      </c>
      <c r="E39" s="41">
        <f>E40</f>
        <v>150000</v>
      </c>
      <c r="F39" s="54"/>
      <c r="G39" s="47"/>
      <c r="H39" s="47"/>
      <c r="I39" s="47"/>
    </row>
    <row r="40" spans="1:9" ht="37.5" customHeight="1" x14ac:dyDescent="0.25">
      <c r="A40" s="9" t="s">
        <v>66</v>
      </c>
      <c r="B40" s="9" t="s">
        <v>11</v>
      </c>
      <c r="C40" s="39">
        <v>150000</v>
      </c>
      <c r="D40" s="39">
        <v>150000</v>
      </c>
      <c r="E40" s="39">
        <v>150000</v>
      </c>
      <c r="F40" s="21"/>
      <c r="G40" s="47"/>
      <c r="H40" s="47"/>
      <c r="I40" s="47"/>
    </row>
    <row r="41" spans="1:9" ht="47.25" hidden="1" customHeight="1" x14ac:dyDescent="0.25">
      <c r="A41" s="9" t="s">
        <v>67</v>
      </c>
      <c r="B41" s="9" t="s">
        <v>33</v>
      </c>
      <c r="C41" s="42"/>
      <c r="D41" s="42"/>
      <c r="E41" s="43"/>
      <c r="F41" s="44"/>
      <c r="G41" s="47"/>
      <c r="H41" s="47"/>
      <c r="I41" s="47"/>
    </row>
    <row r="42" spans="1:9" ht="78.75" hidden="1" customHeight="1" x14ac:dyDescent="0.25">
      <c r="A42" s="9" t="s">
        <v>68</v>
      </c>
      <c r="B42" s="9" t="s">
        <v>34</v>
      </c>
      <c r="C42" s="42"/>
      <c r="D42" s="42"/>
      <c r="E42" s="43"/>
      <c r="F42" s="44"/>
      <c r="G42" s="47"/>
      <c r="H42" s="47"/>
      <c r="I42" s="47"/>
    </row>
    <row r="43" spans="1:9" ht="51.75" customHeight="1" x14ac:dyDescent="0.25">
      <c r="A43" s="10" t="s">
        <v>69</v>
      </c>
      <c r="B43" s="10" t="s">
        <v>19</v>
      </c>
      <c r="C43" s="40">
        <f>C44+C45</f>
        <v>4405355</v>
      </c>
      <c r="D43" s="40">
        <f>D44+D45</f>
        <v>4497899</v>
      </c>
      <c r="E43" s="41">
        <f>E44+E45</f>
        <v>4593228</v>
      </c>
      <c r="F43" s="54"/>
      <c r="G43" s="47"/>
      <c r="H43" s="47"/>
      <c r="I43" s="47"/>
    </row>
    <row r="44" spans="1:9" ht="37.5" customHeight="1" x14ac:dyDescent="0.25">
      <c r="A44" s="9" t="s">
        <v>70</v>
      </c>
      <c r="B44" s="20" t="s">
        <v>35</v>
      </c>
      <c r="C44" s="39">
        <v>2000000</v>
      </c>
      <c r="D44" s="39">
        <v>2000000</v>
      </c>
      <c r="E44" s="39">
        <v>2000000</v>
      </c>
      <c r="F44" s="21"/>
      <c r="G44" s="47"/>
      <c r="H44" s="47"/>
      <c r="I44" s="47"/>
    </row>
    <row r="45" spans="1:9" ht="41.25" customHeight="1" x14ac:dyDescent="0.25">
      <c r="A45" s="9" t="s">
        <v>71</v>
      </c>
      <c r="B45" s="20" t="s">
        <v>36</v>
      </c>
      <c r="C45" s="38">
        <v>2405355</v>
      </c>
      <c r="D45" s="38">
        <v>2497899</v>
      </c>
      <c r="E45" s="39">
        <v>2593228</v>
      </c>
      <c r="F45" s="21"/>
      <c r="G45" s="48"/>
      <c r="H45" s="48"/>
      <c r="I45" s="48"/>
    </row>
    <row r="46" spans="1:9" ht="43.5" customHeight="1" x14ac:dyDescent="0.25">
      <c r="A46" s="10" t="s">
        <v>86</v>
      </c>
      <c r="B46" s="10" t="s">
        <v>12</v>
      </c>
      <c r="C46" s="41">
        <v>170000</v>
      </c>
      <c r="D46" s="41">
        <v>170000</v>
      </c>
      <c r="E46" s="41">
        <v>170000</v>
      </c>
      <c r="F46" s="54"/>
      <c r="G46" s="47"/>
      <c r="H46" s="47"/>
      <c r="I46" s="47"/>
    </row>
    <row r="47" spans="1:9" ht="82.5" hidden="1" customHeight="1" x14ac:dyDescent="0.25">
      <c r="A47" s="11" t="s">
        <v>72</v>
      </c>
      <c r="B47" s="26"/>
      <c r="C47" s="44"/>
      <c r="D47" s="45">
        <v>0</v>
      </c>
      <c r="E47" s="45">
        <v>0</v>
      </c>
      <c r="F47" s="14"/>
      <c r="G47" s="47"/>
      <c r="H47" s="47"/>
      <c r="I47" s="47"/>
    </row>
    <row r="48" spans="1:9" ht="42.75" customHeight="1" x14ac:dyDescent="0.25">
      <c r="A48" s="10" t="s">
        <v>72</v>
      </c>
      <c r="B48" s="11" t="s">
        <v>13</v>
      </c>
      <c r="C48" s="35">
        <f>C49</f>
        <v>661079876.83999991</v>
      </c>
      <c r="D48" s="35">
        <f t="shared" ref="D48:E48" si="5">D49</f>
        <v>561637378.88000011</v>
      </c>
      <c r="E48" s="36">
        <f t="shared" si="5"/>
        <v>421128765.76999998</v>
      </c>
      <c r="F48" s="53"/>
      <c r="G48" s="47"/>
      <c r="H48" s="47"/>
      <c r="I48" s="47"/>
    </row>
    <row r="49" spans="1:9" ht="66" customHeight="1" x14ac:dyDescent="0.25">
      <c r="A49" s="10" t="s">
        <v>73</v>
      </c>
      <c r="B49" s="12" t="s">
        <v>21</v>
      </c>
      <c r="C49" s="45">
        <f>C50+C74+C98</f>
        <v>661079876.83999991</v>
      </c>
      <c r="D49" s="45">
        <f>D50+D74+D98</f>
        <v>561637378.88000011</v>
      </c>
      <c r="E49" s="45">
        <f>E50+E74+E98</f>
        <v>421128765.76999998</v>
      </c>
      <c r="F49" s="14"/>
      <c r="G49" s="47"/>
      <c r="H49" s="47"/>
      <c r="I49" s="47"/>
    </row>
    <row r="50" spans="1:9" ht="56.25" customHeight="1" x14ac:dyDescent="0.25">
      <c r="A50" s="13" t="s">
        <v>103</v>
      </c>
      <c r="B50" s="24" t="s">
        <v>104</v>
      </c>
      <c r="C50" s="39">
        <f>C52+C54+C56+C60+C55+C53+C57+C58+C59+C51</f>
        <v>298572970.77999997</v>
      </c>
      <c r="D50" s="39">
        <f t="shared" ref="D50:E50" si="6">D52+D54+D56+D60+D55+D53+D57+D58+D59+D51</f>
        <v>197236976.17000002</v>
      </c>
      <c r="E50" s="39">
        <f t="shared" si="6"/>
        <v>40903880.920000002</v>
      </c>
      <c r="F50" s="21"/>
      <c r="G50" s="14"/>
      <c r="H50" s="47"/>
      <c r="I50" s="47"/>
    </row>
    <row r="51" spans="1:9" ht="153" customHeight="1" x14ac:dyDescent="0.25">
      <c r="A51" s="16" t="s">
        <v>141</v>
      </c>
      <c r="B51" s="28" t="s">
        <v>126</v>
      </c>
      <c r="C51" s="39">
        <v>207405300</v>
      </c>
      <c r="D51" s="39">
        <v>171148000</v>
      </c>
      <c r="E51" s="39">
        <v>0</v>
      </c>
      <c r="F51" s="21"/>
      <c r="G51" s="47"/>
      <c r="H51" s="47"/>
      <c r="I51" s="47"/>
    </row>
    <row r="52" spans="1:9" ht="124.5" customHeight="1" x14ac:dyDescent="0.25">
      <c r="A52" s="16" t="s">
        <v>95</v>
      </c>
      <c r="B52" s="19" t="s">
        <v>96</v>
      </c>
      <c r="C52" s="38">
        <v>174033.53</v>
      </c>
      <c r="D52" s="38">
        <v>0</v>
      </c>
      <c r="E52" s="39">
        <v>0</v>
      </c>
      <c r="F52" s="21"/>
      <c r="G52" s="47"/>
      <c r="H52" s="47"/>
      <c r="I52" s="47"/>
    </row>
    <row r="53" spans="1:9" ht="94.5" customHeight="1" x14ac:dyDescent="0.25">
      <c r="A53" s="28" t="s">
        <v>121</v>
      </c>
      <c r="B53" s="19" t="s">
        <v>122</v>
      </c>
      <c r="C53" s="38">
        <v>661340.38</v>
      </c>
      <c r="D53" s="38">
        <v>0</v>
      </c>
      <c r="E53" s="39">
        <v>0</v>
      </c>
      <c r="F53" s="21"/>
      <c r="G53" s="47"/>
      <c r="H53" s="47"/>
      <c r="I53" s="47"/>
    </row>
    <row r="54" spans="1:9" ht="57.75" customHeight="1" x14ac:dyDescent="0.25">
      <c r="A54" s="20" t="s">
        <v>98</v>
      </c>
      <c r="B54" s="29" t="s">
        <v>99</v>
      </c>
      <c r="C54" s="38">
        <v>0</v>
      </c>
      <c r="D54" s="38">
        <v>0</v>
      </c>
      <c r="E54" s="39">
        <v>0</v>
      </c>
      <c r="F54" s="21"/>
      <c r="G54" s="47"/>
      <c r="H54" s="47"/>
      <c r="I54" s="47"/>
    </row>
    <row r="55" spans="1:9" ht="42" customHeight="1" x14ac:dyDescent="0.25">
      <c r="A55" s="20" t="s">
        <v>109</v>
      </c>
      <c r="B55" s="30" t="s">
        <v>110</v>
      </c>
      <c r="C55" s="38">
        <v>25785000</v>
      </c>
      <c r="D55" s="38">
        <v>0</v>
      </c>
      <c r="E55" s="39">
        <v>0</v>
      </c>
      <c r="F55" s="21"/>
      <c r="G55" s="47"/>
      <c r="H55" s="47"/>
      <c r="I55" s="47"/>
    </row>
    <row r="56" spans="1:9" ht="68.25" customHeight="1" x14ac:dyDescent="0.25">
      <c r="A56" s="16" t="s">
        <v>74</v>
      </c>
      <c r="B56" s="19" t="s">
        <v>87</v>
      </c>
      <c r="C56" s="39">
        <v>0</v>
      </c>
      <c r="D56" s="39">
        <v>0</v>
      </c>
      <c r="E56" s="39">
        <v>0</v>
      </c>
      <c r="F56" s="21"/>
      <c r="G56" s="47"/>
      <c r="H56" s="47"/>
      <c r="I56" s="47"/>
    </row>
    <row r="57" spans="1:9" ht="99" customHeight="1" x14ac:dyDescent="0.25">
      <c r="A57" s="15" t="s">
        <v>123</v>
      </c>
      <c r="B57" s="23" t="s">
        <v>129</v>
      </c>
      <c r="C57" s="39">
        <v>0</v>
      </c>
      <c r="D57" s="39">
        <v>0</v>
      </c>
      <c r="E57" s="39">
        <v>0</v>
      </c>
      <c r="F57" s="21"/>
      <c r="G57" s="47"/>
      <c r="H57" s="47"/>
      <c r="I57" s="47"/>
    </row>
    <row r="58" spans="1:9" ht="59.25" customHeight="1" x14ac:dyDescent="0.25">
      <c r="A58" s="15" t="s">
        <v>130</v>
      </c>
      <c r="B58" s="17" t="s">
        <v>131</v>
      </c>
      <c r="C58" s="39">
        <v>1302478.57</v>
      </c>
      <c r="D58" s="39">
        <v>0</v>
      </c>
      <c r="E58" s="39">
        <v>0</v>
      </c>
      <c r="F58" s="21"/>
      <c r="G58" s="47"/>
      <c r="H58" s="47"/>
      <c r="I58" s="47"/>
    </row>
    <row r="59" spans="1:9" ht="70.5" customHeight="1" x14ac:dyDescent="0.25">
      <c r="A59" s="16" t="s">
        <v>140</v>
      </c>
      <c r="B59" s="56" t="s">
        <v>139</v>
      </c>
      <c r="C59" s="39">
        <v>0</v>
      </c>
      <c r="D59" s="39">
        <v>0</v>
      </c>
      <c r="E59" s="39">
        <v>14814814.800000001</v>
      </c>
      <c r="F59" s="21"/>
      <c r="G59" s="47"/>
      <c r="H59" s="47"/>
      <c r="I59" s="47"/>
    </row>
    <row r="60" spans="1:9" ht="42.75" customHeight="1" x14ac:dyDescent="0.25">
      <c r="A60" s="16" t="s">
        <v>75</v>
      </c>
      <c r="B60" s="17" t="s">
        <v>42</v>
      </c>
      <c r="C60" s="39">
        <f>SUM(C62:C73)</f>
        <v>63244818.300000004</v>
      </c>
      <c r="D60" s="39">
        <f>SUM(D62:D69)</f>
        <v>26088976.170000002</v>
      </c>
      <c r="E60" s="39">
        <f>SUM(E62:E69)</f>
        <v>26089066.119999997</v>
      </c>
      <c r="F60" s="21"/>
      <c r="G60" s="57"/>
      <c r="H60" s="47"/>
      <c r="I60" s="47"/>
    </row>
    <row r="61" spans="1:9" ht="21" customHeight="1" x14ac:dyDescent="0.25">
      <c r="A61" s="16"/>
      <c r="B61" s="19" t="s">
        <v>20</v>
      </c>
      <c r="C61" s="38"/>
      <c r="D61" s="38"/>
      <c r="E61" s="46"/>
      <c r="F61" s="55"/>
      <c r="G61" s="47"/>
      <c r="H61" s="47"/>
      <c r="I61" s="47"/>
    </row>
    <row r="62" spans="1:9" ht="57.75" customHeight="1" x14ac:dyDescent="0.25">
      <c r="A62" s="16"/>
      <c r="B62" s="19" t="s">
        <v>46</v>
      </c>
      <c r="C62" s="38">
        <v>168005</v>
      </c>
      <c r="D62" s="38">
        <v>168005</v>
      </c>
      <c r="E62" s="39">
        <v>168005</v>
      </c>
      <c r="F62" s="21"/>
      <c r="G62" s="47"/>
      <c r="H62" s="47"/>
      <c r="I62" s="47"/>
    </row>
    <row r="63" spans="1:9" ht="50.25" customHeight="1" x14ac:dyDescent="0.25">
      <c r="A63" s="20"/>
      <c r="B63" s="19" t="s">
        <v>92</v>
      </c>
      <c r="C63" s="38">
        <v>0</v>
      </c>
      <c r="D63" s="38">
        <v>99033.24</v>
      </c>
      <c r="E63" s="39">
        <v>99123.19</v>
      </c>
      <c r="F63" s="21"/>
      <c r="G63" s="47"/>
      <c r="H63" s="47"/>
      <c r="I63" s="47"/>
    </row>
    <row r="64" spans="1:9" ht="76.5" customHeight="1" x14ac:dyDescent="0.25">
      <c r="A64" s="16"/>
      <c r="B64" s="19" t="s">
        <v>93</v>
      </c>
      <c r="C64" s="38">
        <v>38800</v>
      </c>
      <c r="D64" s="38">
        <v>0</v>
      </c>
      <c r="E64" s="39">
        <v>0</v>
      </c>
      <c r="F64" s="21"/>
      <c r="G64" s="47"/>
      <c r="H64" s="47"/>
      <c r="I64" s="47"/>
    </row>
    <row r="65" spans="1:9" ht="37.5" customHeight="1" x14ac:dyDescent="0.25">
      <c r="A65" s="16"/>
      <c r="B65" s="19" t="s">
        <v>88</v>
      </c>
      <c r="C65" s="38">
        <v>1487542.73</v>
      </c>
      <c r="D65" s="38">
        <v>0</v>
      </c>
      <c r="E65" s="39">
        <v>0</v>
      </c>
      <c r="F65" s="21"/>
      <c r="G65" s="47"/>
      <c r="H65" s="47"/>
      <c r="I65" s="47"/>
    </row>
    <row r="66" spans="1:9" ht="51.75" customHeight="1" x14ac:dyDescent="0.25">
      <c r="A66" s="16"/>
      <c r="B66" s="19" t="s">
        <v>43</v>
      </c>
      <c r="C66" s="39">
        <v>12086944.640000001</v>
      </c>
      <c r="D66" s="39">
        <v>12086944.640000001</v>
      </c>
      <c r="E66" s="39">
        <v>12086944.640000001</v>
      </c>
      <c r="F66" s="21"/>
      <c r="G66" s="47"/>
      <c r="H66" s="47"/>
      <c r="I66" s="47"/>
    </row>
    <row r="67" spans="1:9" ht="54.75" customHeight="1" x14ac:dyDescent="0.25">
      <c r="A67" s="16"/>
      <c r="B67" s="19" t="s">
        <v>128</v>
      </c>
      <c r="C67" s="39">
        <v>846749.86</v>
      </c>
      <c r="D67" s="39">
        <v>0</v>
      </c>
      <c r="E67" s="39">
        <v>0</v>
      </c>
      <c r="F67" s="21"/>
      <c r="G67" s="47"/>
      <c r="H67" s="47"/>
      <c r="I67" s="47"/>
    </row>
    <row r="68" spans="1:9" ht="63.75" customHeight="1" x14ac:dyDescent="0.25">
      <c r="A68" s="16"/>
      <c r="B68" s="19" t="s">
        <v>127</v>
      </c>
      <c r="C68" s="39">
        <v>4420010.0999999996</v>
      </c>
      <c r="D68" s="39">
        <v>0</v>
      </c>
      <c r="E68" s="39">
        <v>0</v>
      </c>
      <c r="F68" s="21"/>
      <c r="G68" s="47"/>
      <c r="H68" s="47"/>
      <c r="I68" s="47"/>
    </row>
    <row r="69" spans="1:9" ht="108" customHeight="1" x14ac:dyDescent="0.25">
      <c r="A69" s="16"/>
      <c r="B69" s="19" t="s">
        <v>132</v>
      </c>
      <c r="C69" s="39">
        <v>16296766.48</v>
      </c>
      <c r="D69" s="39">
        <v>13734993.289999999</v>
      </c>
      <c r="E69" s="39">
        <v>13734993.289999999</v>
      </c>
      <c r="F69" s="21"/>
      <c r="G69" s="47"/>
      <c r="H69" s="47"/>
      <c r="I69" s="47"/>
    </row>
    <row r="70" spans="1:9" ht="54" customHeight="1" x14ac:dyDescent="0.25">
      <c r="A70" s="16"/>
      <c r="B70" s="56" t="s">
        <v>136</v>
      </c>
      <c r="C70" s="39">
        <v>6000000</v>
      </c>
      <c r="D70" s="39">
        <v>0</v>
      </c>
      <c r="E70" s="39">
        <v>0</v>
      </c>
      <c r="F70" s="21"/>
      <c r="G70" s="47"/>
      <c r="H70" s="47"/>
      <c r="I70" s="47"/>
    </row>
    <row r="71" spans="1:9" ht="77.25" customHeight="1" x14ac:dyDescent="0.25">
      <c r="A71" s="16"/>
      <c r="B71" s="56" t="s">
        <v>137</v>
      </c>
      <c r="C71" s="39">
        <v>12000000</v>
      </c>
      <c r="D71" s="39">
        <v>0</v>
      </c>
      <c r="E71" s="39">
        <v>0</v>
      </c>
      <c r="F71" s="21"/>
      <c r="G71" s="47"/>
      <c r="H71" s="47"/>
      <c r="I71" s="47"/>
    </row>
    <row r="72" spans="1:9" ht="63.75" customHeight="1" x14ac:dyDescent="0.25">
      <c r="A72" s="16"/>
      <c r="B72" s="56" t="s">
        <v>138</v>
      </c>
      <c r="C72" s="39">
        <v>1499999.49</v>
      </c>
      <c r="D72" s="39">
        <v>0</v>
      </c>
      <c r="E72" s="39">
        <v>0</v>
      </c>
      <c r="F72" s="21"/>
      <c r="G72" s="47"/>
      <c r="H72" s="47"/>
      <c r="I72" s="47"/>
    </row>
    <row r="73" spans="1:9" ht="83.25" customHeight="1" x14ac:dyDescent="0.25">
      <c r="A73" s="16"/>
      <c r="B73" s="56" t="s">
        <v>143</v>
      </c>
      <c r="C73" s="58">
        <v>8400000</v>
      </c>
      <c r="D73" s="58">
        <v>0</v>
      </c>
      <c r="E73" s="58">
        <v>0</v>
      </c>
      <c r="F73" s="21"/>
      <c r="G73" s="47"/>
      <c r="H73" s="47"/>
      <c r="I73" s="78"/>
    </row>
    <row r="74" spans="1:9" ht="39.75" customHeight="1" x14ac:dyDescent="0.25">
      <c r="A74" s="16" t="s">
        <v>105</v>
      </c>
      <c r="B74" s="19" t="s">
        <v>106</v>
      </c>
      <c r="C74" s="39">
        <f>C75+C90+C91+C92+C93+C94+C95+C96+C97</f>
        <v>342185763.57999998</v>
      </c>
      <c r="D74" s="39">
        <f t="shared" ref="D74:E74" si="7">D75+D90+D91+D92+D93+D94+D95+D96+D97</f>
        <v>344079260.23000002</v>
      </c>
      <c r="E74" s="39">
        <f t="shared" si="7"/>
        <v>359058028.20999998</v>
      </c>
      <c r="F74" s="21"/>
      <c r="G74" s="14"/>
      <c r="H74" s="47"/>
      <c r="I74" s="47"/>
    </row>
    <row r="75" spans="1:9" ht="86.25" customHeight="1" x14ac:dyDescent="0.25">
      <c r="A75" s="16" t="s">
        <v>76</v>
      </c>
      <c r="B75" s="16" t="s">
        <v>37</v>
      </c>
      <c r="C75" s="39">
        <f>SUM(C77:C89)</f>
        <v>303233425.57999998</v>
      </c>
      <c r="D75" s="39">
        <f t="shared" ref="D75:E75" si="8">SUM(D77:D89)</f>
        <v>304755609.23000002</v>
      </c>
      <c r="E75" s="39">
        <f t="shared" si="8"/>
        <v>319474003.20999998</v>
      </c>
      <c r="F75" s="21"/>
      <c r="G75" s="57"/>
      <c r="H75" s="47"/>
      <c r="I75" s="47"/>
    </row>
    <row r="76" spans="1:9" ht="21" customHeight="1" x14ac:dyDescent="0.25">
      <c r="A76" s="16"/>
      <c r="B76" s="16" t="s">
        <v>14</v>
      </c>
      <c r="C76" s="38"/>
      <c r="D76" s="38"/>
      <c r="E76" s="46"/>
      <c r="F76" s="55"/>
      <c r="G76" s="47"/>
      <c r="H76" s="47"/>
      <c r="I76" s="47"/>
    </row>
    <row r="77" spans="1:9" ht="73.5" customHeight="1" x14ac:dyDescent="0.25">
      <c r="A77" s="16"/>
      <c r="B77" s="16" t="s">
        <v>15</v>
      </c>
      <c r="C77" s="38">
        <v>1208033</v>
      </c>
      <c r="D77" s="38">
        <v>1219463</v>
      </c>
      <c r="E77" s="39">
        <v>1265642</v>
      </c>
      <c r="F77" s="21"/>
      <c r="G77" s="47"/>
      <c r="H77" s="47"/>
      <c r="I77" s="47"/>
    </row>
    <row r="78" spans="1:9" ht="70.5" customHeight="1" x14ac:dyDescent="0.25">
      <c r="A78" s="16"/>
      <c r="B78" s="16" t="s">
        <v>114</v>
      </c>
      <c r="C78" s="38">
        <v>2582883</v>
      </c>
      <c r="D78" s="38">
        <v>2607136</v>
      </c>
      <c r="E78" s="39">
        <v>2705117</v>
      </c>
      <c r="F78" s="21"/>
      <c r="G78" s="47"/>
      <c r="H78" s="47"/>
      <c r="I78" s="47"/>
    </row>
    <row r="79" spans="1:9" ht="113.25" customHeight="1" x14ac:dyDescent="0.25">
      <c r="A79" s="31"/>
      <c r="B79" s="16" t="s">
        <v>16</v>
      </c>
      <c r="C79" s="38">
        <v>20870.169999999998</v>
      </c>
      <c r="D79" s="38">
        <v>21704.98</v>
      </c>
      <c r="E79" s="39">
        <v>22573.18</v>
      </c>
      <c r="F79" s="21"/>
      <c r="G79" s="47"/>
      <c r="H79" s="47"/>
      <c r="I79" s="47"/>
    </row>
    <row r="80" spans="1:9" ht="84.75" customHeight="1" x14ac:dyDescent="0.25">
      <c r="A80" s="31"/>
      <c r="B80" s="16" t="s">
        <v>115</v>
      </c>
      <c r="C80" s="39">
        <v>1853240.6</v>
      </c>
      <c r="D80" s="39">
        <v>1853240.6</v>
      </c>
      <c r="E80" s="39">
        <v>1853240.6</v>
      </c>
      <c r="F80" s="21"/>
      <c r="G80" s="47"/>
      <c r="H80" s="47"/>
      <c r="I80" s="47"/>
    </row>
    <row r="81" spans="1:9" ht="80.25" customHeight="1" x14ac:dyDescent="0.25">
      <c r="A81" s="31"/>
      <c r="B81" s="16" t="s">
        <v>125</v>
      </c>
      <c r="C81" s="39">
        <v>22143355.68</v>
      </c>
      <c r="D81" s="39">
        <v>10445563.68</v>
      </c>
      <c r="E81" s="39">
        <v>10445563.68</v>
      </c>
      <c r="F81" s="21"/>
      <c r="G81" s="47"/>
      <c r="H81" s="47"/>
      <c r="I81" s="47"/>
    </row>
    <row r="82" spans="1:9" ht="90" customHeight="1" x14ac:dyDescent="0.25">
      <c r="A82" s="31"/>
      <c r="B82" s="16" t="s">
        <v>113</v>
      </c>
      <c r="C82" s="39">
        <v>3387.08</v>
      </c>
      <c r="D82" s="39">
        <v>3387.08</v>
      </c>
      <c r="E82" s="39">
        <v>3387.08</v>
      </c>
      <c r="F82" s="21"/>
      <c r="G82" s="47"/>
      <c r="H82" s="47"/>
      <c r="I82" s="47"/>
    </row>
    <row r="83" spans="1:9" ht="101.25" customHeight="1" x14ac:dyDescent="0.25">
      <c r="A83" s="31"/>
      <c r="B83" s="16" t="s">
        <v>38</v>
      </c>
      <c r="C83" s="38">
        <v>23737881.050000001</v>
      </c>
      <c r="D83" s="38">
        <v>24418475.09</v>
      </c>
      <c r="E83" s="39">
        <v>25491179.870000001</v>
      </c>
      <c r="F83" s="21"/>
      <c r="G83" s="47"/>
      <c r="H83" s="47"/>
      <c r="I83" s="47"/>
    </row>
    <row r="84" spans="1:9" ht="104.25" customHeight="1" x14ac:dyDescent="0.25">
      <c r="A84" s="31"/>
      <c r="B84" s="16" t="s">
        <v>22</v>
      </c>
      <c r="C84" s="39">
        <v>4750000</v>
      </c>
      <c r="D84" s="39">
        <v>1470000</v>
      </c>
      <c r="E84" s="39">
        <v>0</v>
      </c>
      <c r="F84" s="21"/>
      <c r="G84" s="47"/>
      <c r="H84" s="47"/>
      <c r="I84" s="47"/>
    </row>
    <row r="85" spans="1:9" ht="104.25" customHeight="1" x14ac:dyDescent="0.25">
      <c r="A85" s="66"/>
      <c r="B85" s="68" t="s">
        <v>118</v>
      </c>
      <c r="C85" s="70">
        <v>180911991</v>
      </c>
      <c r="D85" s="70">
        <v>192267976</v>
      </c>
      <c r="E85" s="72">
        <v>203785190</v>
      </c>
      <c r="F85" s="21"/>
      <c r="G85" s="47"/>
      <c r="H85" s="47"/>
      <c r="I85" s="47"/>
    </row>
    <row r="86" spans="1:9" ht="28.5" customHeight="1" x14ac:dyDescent="0.25">
      <c r="A86" s="67"/>
      <c r="B86" s="69"/>
      <c r="C86" s="71"/>
      <c r="D86" s="71"/>
      <c r="E86" s="73"/>
      <c r="F86" s="55"/>
      <c r="G86" s="47"/>
      <c r="H86" s="47"/>
      <c r="I86" s="47"/>
    </row>
    <row r="87" spans="1:9" ht="101.25" customHeight="1" x14ac:dyDescent="0.25">
      <c r="A87" s="16"/>
      <c r="B87" s="16" t="s">
        <v>89</v>
      </c>
      <c r="C87" s="38">
        <v>55890714</v>
      </c>
      <c r="D87" s="38">
        <v>59290536</v>
      </c>
      <c r="E87" s="39">
        <v>62743983</v>
      </c>
      <c r="F87" s="21"/>
      <c r="G87" s="47"/>
      <c r="H87" s="47"/>
      <c r="I87" s="47"/>
    </row>
    <row r="88" spans="1:9" ht="67.5" customHeight="1" x14ac:dyDescent="0.25">
      <c r="A88" s="31"/>
      <c r="B88" s="16" t="s">
        <v>97</v>
      </c>
      <c r="C88" s="39">
        <v>3240970</v>
      </c>
      <c r="D88" s="39">
        <v>4268026.8</v>
      </c>
      <c r="E88" s="39">
        <v>4268026.8</v>
      </c>
      <c r="F88" s="21"/>
      <c r="G88" s="47"/>
      <c r="H88" s="47"/>
      <c r="I88" s="47"/>
    </row>
    <row r="89" spans="1:9" ht="67.5" customHeight="1" x14ac:dyDescent="0.25">
      <c r="A89" s="31"/>
      <c r="B89" s="16" t="s">
        <v>124</v>
      </c>
      <c r="C89" s="39">
        <v>6890100</v>
      </c>
      <c r="D89" s="39">
        <v>6890100</v>
      </c>
      <c r="E89" s="39">
        <v>6890100</v>
      </c>
      <c r="F89" s="21"/>
      <c r="G89" s="47"/>
      <c r="H89" s="47"/>
      <c r="I89" s="47"/>
    </row>
    <row r="90" spans="1:9" ht="139.5" customHeight="1" x14ac:dyDescent="0.25">
      <c r="A90" s="16" t="s">
        <v>77</v>
      </c>
      <c r="B90" s="16" t="s">
        <v>39</v>
      </c>
      <c r="C90" s="39">
        <v>3418647</v>
      </c>
      <c r="D90" s="39">
        <v>3554530</v>
      </c>
      <c r="E90" s="39">
        <v>3696884</v>
      </c>
      <c r="F90" s="21"/>
      <c r="G90" s="47"/>
      <c r="H90" s="47"/>
      <c r="I90" s="47"/>
    </row>
    <row r="91" spans="1:9" ht="108" customHeight="1" x14ac:dyDescent="0.25">
      <c r="A91" s="16" t="s">
        <v>101</v>
      </c>
      <c r="B91" s="16" t="s">
        <v>102</v>
      </c>
      <c r="C91" s="38">
        <v>13550400</v>
      </c>
      <c r="D91" s="38">
        <v>13550400</v>
      </c>
      <c r="E91" s="39">
        <v>13550400</v>
      </c>
      <c r="F91" s="21"/>
      <c r="G91" s="47"/>
      <c r="H91" s="47"/>
      <c r="I91" s="47"/>
    </row>
    <row r="92" spans="1:9" ht="78" customHeight="1" x14ac:dyDescent="0.25">
      <c r="A92" s="16" t="s">
        <v>78</v>
      </c>
      <c r="B92" s="16" t="s">
        <v>41</v>
      </c>
      <c r="C92" s="38">
        <v>597944</v>
      </c>
      <c r="D92" s="38">
        <v>659354</v>
      </c>
      <c r="E92" s="39">
        <v>721784</v>
      </c>
      <c r="F92" s="21"/>
      <c r="G92" s="47"/>
      <c r="H92" s="47"/>
      <c r="I92" s="47"/>
    </row>
    <row r="93" spans="1:9" ht="90.75" customHeight="1" x14ac:dyDescent="0.25">
      <c r="A93" s="16" t="s">
        <v>79</v>
      </c>
      <c r="B93" s="32" t="s">
        <v>100</v>
      </c>
      <c r="C93" s="38">
        <v>18260</v>
      </c>
      <c r="D93" s="38">
        <v>18941</v>
      </c>
      <c r="E93" s="39">
        <v>234462</v>
      </c>
      <c r="F93" s="21"/>
      <c r="G93" s="47"/>
      <c r="H93" s="47"/>
      <c r="I93" s="47"/>
    </row>
    <row r="94" spans="1:9" ht="105.75" customHeight="1" x14ac:dyDescent="0.25">
      <c r="A94" s="31" t="s">
        <v>80</v>
      </c>
      <c r="B94" s="16" t="s">
        <v>45</v>
      </c>
      <c r="C94" s="39">
        <v>16559700</v>
      </c>
      <c r="D94" s="39">
        <v>16559700</v>
      </c>
      <c r="E94" s="39">
        <v>16212900</v>
      </c>
      <c r="F94" s="21"/>
      <c r="G94" s="47"/>
      <c r="H94" s="47"/>
      <c r="I94" s="47"/>
    </row>
    <row r="95" spans="1:9" ht="71.25" customHeight="1" x14ac:dyDescent="0.25">
      <c r="A95" s="16" t="s">
        <v>81</v>
      </c>
      <c r="B95" s="16" t="s">
        <v>40</v>
      </c>
      <c r="C95" s="39">
        <v>1447646</v>
      </c>
      <c r="D95" s="39">
        <v>1583476</v>
      </c>
      <c r="E95" s="39">
        <v>1636216</v>
      </c>
      <c r="F95" s="21"/>
      <c r="G95" s="47"/>
      <c r="H95" s="47"/>
      <c r="I95" s="47"/>
    </row>
    <row r="96" spans="1:9" ht="53.25" customHeight="1" x14ac:dyDescent="0.25">
      <c r="A96" s="16" t="s">
        <v>82</v>
      </c>
      <c r="B96" s="16" t="s">
        <v>90</v>
      </c>
      <c r="C96" s="39">
        <v>2914514</v>
      </c>
      <c r="D96" s="39">
        <v>2948011</v>
      </c>
      <c r="E96" s="39">
        <v>3065930</v>
      </c>
      <c r="F96" s="21"/>
      <c r="G96" s="47"/>
      <c r="H96" s="47"/>
      <c r="I96" s="47"/>
    </row>
    <row r="97" spans="1:9" ht="43.5" customHeight="1" x14ac:dyDescent="0.25">
      <c r="A97" s="16" t="s">
        <v>83</v>
      </c>
      <c r="B97" s="16" t="s">
        <v>91</v>
      </c>
      <c r="C97" s="39">
        <v>445227</v>
      </c>
      <c r="D97" s="39">
        <v>449239</v>
      </c>
      <c r="E97" s="39">
        <v>465449</v>
      </c>
      <c r="F97" s="21"/>
      <c r="G97" s="47"/>
      <c r="H97" s="47"/>
      <c r="I97" s="47"/>
    </row>
    <row r="98" spans="1:9" ht="43.5" customHeight="1" x14ac:dyDescent="0.25">
      <c r="A98" s="16" t="s">
        <v>107</v>
      </c>
      <c r="B98" s="16" t="s">
        <v>108</v>
      </c>
      <c r="C98" s="39">
        <f>C99+C100</f>
        <v>20321142.48</v>
      </c>
      <c r="D98" s="39">
        <f t="shared" ref="D98:E98" si="9">D99+D100</f>
        <v>20321142.48</v>
      </c>
      <c r="E98" s="39">
        <f t="shared" si="9"/>
        <v>21166856.640000001</v>
      </c>
      <c r="F98" s="21"/>
      <c r="G98" s="47"/>
      <c r="H98" s="47"/>
      <c r="I98" s="47"/>
    </row>
    <row r="99" spans="1:9" ht="123.75" customHeight="1" x14ac:dyDescent="0.25">
      <c r="A99" s="16" t="s">
        <v>84</v>
      </c>
      <c r="B99" s="16" t="s">
        <v>44</v>
      </c>
      <c r="C99" s="39">
        <v>17784000</v>
      </c>
      <c r="D99" s="39">
        <v>17784000</v>
      </c>
      <c r="E99" s="39">
        <v>17784000</v>
      </c>
      <c r="F99" s="21"/>
      <c r="G99" s="47"/>
      <c r="H99" s="47"/>
      <c r="I99" s="47"/>
    </row>
    <row r="100" spans="1:9" ht="123" customHeight="1" x14ac:dyDescent="0.25">
      <c r="A100" s="16" t="s">
        <v>116</v>
      </c>
      <c r="B100" s="16" t="s">
        <v>117</v>
      </c>
      <c r="C100" s="39">
        <v>2537142.48</v>
      </c>
      <c r="D100" s="39">
        <v>2537142.48</v>
      </c>
      <c r="E100" s="39">
        <v>3382856.64</v>
      </c>
      <c r="F100" s="21"/>
      <c r="G100" s="47"/>
      <c r="H100" s="47"/>
      <c r="I100" s="47"/>
    </row>
    <row r="101" spans="1:9" ht="16.5" customHeight="1" x14ac:dyDescent="0.25">
      <c r="A101" s="16"/>
      <c r="B101" s="33" t="s">
        <v>94</v>
      </c>
      <c r="C101" s="41">
        <f>C20+C48</f>
        <v>1103029641.8399999</v>
      </c>
      <c r="D101" s="41">
        <f>D20+D48</f>
        <v>986839922.88000011</v>
      </c>
      <c r="E101" s="41">
        <f>E20+E48</f>
        <v>840480617.76999998</v>
      </c>
      <c r="F101" s="54"/>
    </row>
    <row r="102" spans="1:9" ht="21" customHeight="1" x14ac:dyDescent="0.25">
      <c r="A102" s="34"/>
      <c r="B102" s="18"/>
      <c r="C102" s="18"/>
      <c r="D102" s="18"/>
      <c r="E102" s="18"/>
      <c r="F102" s="18"/>
    </row>
    <row r="103" spans="1:9" ht="102" customHeight="1" x14ac:dyDescent="0.25">
      <c r="A103" s="34"/>
      <c r="B103" s="18"/>
      <c r="C103" s="22"/>
      <c r="D103" s="22"/>
      <c r="E103" s="22"/>
      <c r="F103" s="22"/>
    </row>
    <row r="104" spans="1:9" ht="100.5" customHeight="1" x14ac:dyDescent="0.25">
      <c r="A104" s="18"/>
      <c r="B104" s="18"/>
      <c r="C104" s="22"/>
      <c r="D104" s="22"/>
      <c r="E104" s="22"/>
      <c r="F104" s="22"/>
    </row>
    <row r="105" spans="1:9" ht="106.5" customHeight="1" x14ac:dyDescent="0.25">
      <c r="A105" s="18"/>
      <c r="B105" s="18"/>
      <c r="C105" s="22"/>
      <c r="D105" s="22"/>
      <c r="E105" s="22"/>
      <c r="F105" s="22"/>
    </row>
    <row r="106" spans="1:9" ht="132.75" customHeight="1" x14ac:dyDescent="0.25">
      <c r="A106" s="18"/>
      <c r="B106" s="18"/>
      <c r="C106" s="18"/>
      <c r="D106" s="18"/>
      <c r="E106" s="18"/>
      <c r="F106" s="18"/>
    </row>
    <row r="107" spans="1:9" ht="69" customHeight="1" x14ac:dyDescent="0.25"/>
    <row r="108" spans="1:9" ht="120" customHeight="1" x14ac:dyDescent="0.25"/>
    <row r="109" spans="1:9" ht="123" customHeight="1" x14ac:dyDescent="0.25"/>
    <row r="110" spans="1:9" ht="93" customHeight="1" x14ac:dyDescent="0.25"/>
    <row r="111" spans="1:9" ht="119.25" customHeight="1" x14ac:dyDescent="0.25"/>
    <row r="112" spans="1:9" ht="66" customHeight="1" x14ac:dyDescent="0.25"/>
    <row r="113" ht="21" customHeight="1" x14ac:dyDescent="0.25"/>
    <row r="114" ht="52.5" customHeight="1" x14ac:dyDescent="0.25"/>
    <row r="115" ht="99" customHeight="1" x14ac:dyDescent="0.25"/>
    <row r="116" ht="127.5" customHeight="1" x14ac:dyDescent="0.25"/>
    <row r="117" ht="120.75" customHeight="1" x14ac:dyDescent="0.25"/>
    <row r="118" ht="18" customHeight="1" x14ac:dyDescent="0.25"/>
    <row r="119" hidden="1" x14ac:dyDescent="0.25"/>
  </sheetData>
  <mergeCells count="20">
    <mergeCell ref="B14:E14"/>
    <mergeCell ref="B15:E15"/>
    <mergeCell ref="B13:D13"/>
    <mergeCell ref="B3:E3"/>
    <mergeCell ref="B4:E4"/>
    <mergeCell ref="B5:E5"/>
    <mergeCell ref="B6:E6"/>
    <mergeCell ref="B9:E9"/>
    <mergeCell ref="B10:E10"/>
    <mergeCell ref="B11:E11"/>
    <mergeCell ref="B12:E12"/>
    <mergeCell ref="A17:A18"/>
    <mergeCell ref="B17:B18"/>
    <mergeCell ref="B16:D16"/>
    <mergeCell ref="C17:E17"/>
    <mergeCell ref="A85:A86"/>
    <mergeCell ref="B85:B86"/>
    <mergeCell ref="C85:C86"/>
    <mergeCell ref="D85:D86"/>
    <mergeCell ref="E85:E8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5" manualBreakCount="5">
    <brk id="35" max="4" man="1"/>
    <brk id="53" max="4" man="1"/>
    <brk id="73" max="4" man="1"/>
    <brk id="87" max="4" man="1"/>
    <brk id="9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2024</vt:lpstr>
      <vt:lpstr>' Прил 2 2024'!Область_печати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2024-03-04T01:12:49Z</cp:lastPrinted>
  <dcterms:created xsi:type="dcterms:W3CDTF">2014-10-15T01:16:52Z</dcterms:created>
  <dcterms:modified xsi:type="dcterms:W3CDTF">2024-03-04T01:13:58Z</dcterms:modified>
</cp:coreProperties>
</file>